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一般公共预算-收支预算" sheetId="8" r:id="rId1"/>
  </sheets>
  <calcPr calcId="144525" iterate="1" iterateCount="100" iterateDelta="0.001"/>
</workbook>
</file>

<file path=xl/sharedStrings.xml><?xml version="1.0" encoding="utf-8"?>
<sst xmlns="http://schemas.openxmlformats.org/spreadsheetml/2006/main" count="75" uniqueCount="70">
  <si>
    <t>象山区2022年一般公共预算收支预算调整表</t>
  </si>
  <si>
    <t>单位：万元</t>
  </si>
  <si>
    <t>项目</t>
  </si>
  <si>
    <t>收    入</t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</si>
  <si>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0"/>
      </rPr>
      <t xml:space="preserve">          </t>
    </r>
    <r>
      <rPr>
        <b/>
        <sz val="11"/>
        <rFont val="宋体"/>
        <charset val="134"/>
      </rPr>
      <t>出</t>
    </r>
  </si>
  <si>
    <t>年初预算数</t>
  </si>
  <si>
    <t>调整预算数</t>
  </si>
  <si>
    <t>比年初预算数增减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</si>
  <si>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0"/>
      </rPr>
      <t xml:space="preserve">          </t>
    </r>
    <r>
      <rPr>
        <b/>
        <sz val="11"/>
        <rFont val="宋体"/>
        <charset val="134"/>
      </rPr>
      <t>目</t>
    </r>
  </si>
  <si>
    <t>金额</t>
  </si>
  <si>
    <t>%</t>
  </si>
  <si>
    <t>一、税收收入</t>
  </si>
  <si>
    <t>一、一般公共服务支出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</si>
  <si>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0"/>
      </rPr>
      <t>国内增值税</t>
    </r>
  </si>
  <si>
    <t>二、国防支出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</si>
  <si>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企业所得税</t>
    </r>
  </si>
  <si>
    <t>三、公共安全支出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</si>
  <si>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个人所得税</t>
    </r>
  </si>
  <si>
    <t>四、教育支出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</si>
  <si>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城市维护建设税</t>
    </r>
  </si>
  <si>
    <t>五、科学技术支出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</si>
  <si>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房产税</t>
    </r>
  </si>
  <si>
    <t>六、文化旅游体育与传媒支出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</si>
  <si>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印花税</t>
    </r>
  </si>
  <si>
    <t>七、社会保障和就业支出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</si>
  <si>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城镇土地使用税</t>
    </r>
  </si>
  <si>
    <t>八、卫生健康支出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</si>
  <si>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土地增值税</t>
    </r>
  </si>
  <si>
    <t>九、节能环保支出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</si>
  <si>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车船税</t>
    </r>
  </si>
  <si>
    <t>十、城乡社区支出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</si>
  <si>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耕地占用税</t>
    </r>
  </si>
  <si>
    <t>十一、农林水支出</t>
  </si>
  <si>
    <t>十二、交通运输支出</t>
  </si>
  <si>
    <t>二、非税收入</t>
  </si>
  <si>
    <t>十三、资源勘探工业信息等支出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</si>
  <si>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专项收入</t>
    </r>
  </si>
  <si>
    <t>十四、商业服务业等支出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</si>
  <si>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行政事业性收费收入</t>
    </r>
  </si>
  <si>
    <t>十五、金融支出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</si>
  <si>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罚没收入</t>
    </r>
  </si>
  <si>
    <t>十六、自然资源海洋气象等支出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</si>
  <si>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国有资源（资产）</t>
    </r>
    <r>
      <rPr>
        <sz val="11"/>
        <rFont val="Times New Roman"/>
        <charset val="0"/>
      </rPr>
      <t xml:space="preserve">
           </t>
    </r>
    <r>
      <rPr>
        <sz val="11"/>
        <rFont val="宋体"/>
        <charset val="134"/>
      </rPr>
      <t>有偿使用收入</t>
    </r>
  </si>
  <si>
    <t>十七、住房保障支出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</si>
  <si>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捐赠收入</t>
    </r>
  </si>
  <si>
    <t>十八、灾害防治及应急管理支出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</si>
  <si>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其他收入</t>
    </r>
  </si>
  <si>
    <t>十九、预备费</t>
  </si>
  <si>
    <t>二十、其他支出</t>
  </si>
  <si>
    <t xml:space="preserve">     年初预留资金</t>
  </si>
  <si>
    <t xml:space="preserve">        其中：为民办实事</t>
  </si>
  <si>
    <t xml:space="preserve">              增人增资</t>
  </si>
  <si>
    <t xml:space="preserve">              其他预留</t>
  </si>
  <si>
    <t>二十一、债务付息支出</t>
  </si>
  <si>
    <t>二十二、债务发行费用支出</t>
  </si>
  <si>
    <t>一般公共预算收入合计</t>
  </si>
  <si>
    <t>一般公共预算支出小计</t>
  </si>
  <si>
    <t>转移性收入</t>
  </si>
  <si>
    <t>转移性支出</t>
  </si>
  <si>
    <t xml:space="preserve">   返还性收入</t>
  </si>
  <si>
    <t xml:space="preserve">    上解上级支出</t>
  </si>
  <si>
    <t xml:space="preserve">   一般性转移支付收入</t>
  </si>
  <si>
    <t xml:space="preserve">    债务还本支出</t>
  </si>
  <si>
    <t xml:space="preserve">   专项转移支付收入</t>
  </si>
  <si>
    <t xml:space="preserve">    年终结余</t>
  </si>
  <si>
    <t xml:space="preserve">   债券转贷收入</t>
  </si>
  <si>
    <t xml:space="preserve">   动用预算稳定调节基金</t>
  </si>
  <si>
    <t xml:space="preserve">   上年结余收入</t>
  </si>
  <si>
    <t>收入总计</t>
  </si>
  <si>
    <t>支出总计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</si>
</sst>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Times New Roman"/>
      <charset val="0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Times New Roman"/>
      <charset val="0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vertical="center"/>
      <protection locked="0"/>
    </xf>
    <xf numFmtId="176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>
      <alignment horizontal="right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1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44"/>
  <sheetViews>
    <sheetView showZeros="0" tabSelected="1" zoomScale="110" zoomScaleNormal="110" topLeftCell="A43" workbookViewId="0">
      <selection activeCell="L21" sqref="L21"/>
    </sheetView>
  </sheetViews>
  <sheetFormatPr defaultColWidth="9" defaultRowHeight="14.25"/>
  <cols>
    <col min="1" max="1" width="24.0833333333333" style="1" customWidth="1"/>
    <col min="2" max="3" width="10.375" style="1" customWidth="1"/>
    <col min="4" max="5" width="9.25" style="1" customWidth="1"/>
    <col min="6" max="6" width="29.625" style="1" customWidth="1"/>
    <col min="7" max="8" width="10.375" style="1" customWidth="1"/>
    <col min="9" max="9" width="11.625" style="1" customWidth="1"/>
    <col min="10" max="10" width="10.375" style="1" customWidth="1"/>
    <col min="11" max="16384" width="9" style="1"/>
  </cols>
  <sheetData>
    <row r="2" s="1" customFormat="1" ht="18.75" customHeight="1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ht="11.25" customHeight="1" spans="1:10">
      <c r="A3" s="3"/>
      <c r="B3" s="4"/>
      <c r="C3" s="4"/>
      <c r="D3" s="5"/>
      <c r="E3" s="5"/>
      <c r="H3" s="6" t="s">
        <v>1</v>
      </c>
      <c r="I3" s="6"/>
      <c r="J3" s="6"/>
    </row>
    <row r="4" s="1" customFormat="1" ht="13.15" customHeight="1" spans="1:10">
      <c r="A4" s="7" t="s">
        <v>2</v>
      </c>
      <c r="B4" s="7" t="s">
        <v>3</v>
      </c>
      <c r="C4" s="7"/>
      <c r="D4" s="7"/>
      <c r="E4" s="7"/>
      <c r="F4" s="8" t="s">
        <v>4</v>
      </c>
      <c r="G4" s="8"/>
      <c r="H4" s="8"/>
      <c r="I4" s="8"/>
      <c r="J4" s="11"/>
    </row>
    <row r="5" s="1" customFormat="1" ht="13.15" customHeight="1" spans="1:10">
      <c r="A5" s="7"/>
      <c r="B5" s="9" t="s">
        <v>5</v>
      </c>
      <c r="C5" s="9" t="s">
        <v>6</v>
      </c>
      <c r="D5" s="10" t="s">
        <v>7</v>
      </c>
      <c r="E5" s="10"/>
      <c r="F5" s="11" t="s">
        <v>8</v>
      </c>
      <c r="G5" s="12" t="s">
        <v>5</v>
      </c>
      <c r="H5" s="13" t="s">
        <v>6</v>
      </c>
      <c r="I5" s="37" t="s">
        <v>7</v>
      </c>
      <c r="J5" s="38"/>
    </row>
    <row r="6" s="1" customFormat="1" ht="13.15" customHeight="1" spans="1:10">
      <c r="A6" s="7"/>
      <c r="B6" s="9"/>
      <c r="C6" s="9"/>
      <c r="D6" s="10" t="s">
        <v>9</v>
      </c>
      <c r="E6" s="10" t="s">
        <v>10</v>
      </c>
      <c r="F6" s="11"/>
      <c r="G6" s="12"/>
      <c r="H6" s="14"/>
      <c r="I6" s="10" t="s">
        <v>9</v>
      </c>
      <c r="J6" s="10" t="s">
        <v>10</v>
      </c>
    </row>
    <row r="7" s="1" customFormat="1" ht="13.15" customHeight="1" spans="1:10">
      <c r="A7" s="15" t="s">
        <v>11</v>
      </c>
      <c r="B7" s="16">
        <f>SUM(B8:B18)</f>
        <v>22923</v>
      </c>
      <c r="C7" s="16">
        <v>22923</v>
      </c>
      <c r="D7" s="16">
        <f t="shared" ref="D7:D16" si="0">C7-B7</f>
        <v>0</v>
      </c>
      <c r="E7" s="17">
        <f t="shared" ref="E7:E16" si="1">D7/B7*100</f>
        <v>0</v>
      </c>
      <c r="F7" s="18" t="s">
        <v>12</v>
      </c>
      <c r="G7" s="19">
        <v>10380</v>
      </c>
      <c r="H7" s="20">
        <v>20414</v>
      </c>
      <c r="I7" s="20">
        <f t="shared" ref="I7:I32" si="2">H7-G7</f>
        <v>10034</v>
      </c>
      <c r="J7" s="17">
        <f t="shared" ref="J7:J19" si="3">I7/G7*100</f>
        <v>96.6666666666667</v>
      </c>
    </row>
    <row r="8" s="1" customFormat="1" ht="13.15" customHeight="1" spans="1:10">
      <c r="A8" s="21" t="s">
        <v>13</v>
      </c>
      <c r="B8" s="22">
        <v>8368</v>
      </c>
      <c r="C8" s="16">
        <v>8368</v>
      </c>
      <c r="D8" s="16">
        <f t="shared" si="0"/>
        <v>0</v>
      </c>
      <c r="E8" s="17">
        <f t="shared" si="1"/>
        <v>0</v>
      </c>
      <c r="F8" s="18" t="s">
        <v>14</v>
      </c>
      <c r="G8" s="19">
        <v>30</v>
      </c>
      <c r="H8" s="20">
        <v>68</v>
      </c>
      <c r="I8" s="20">
        <f t="shared" si="2"/>
        <v>38</v>
      </c>
      <c r="J8" s="17">
        <f t="shared" si="3"/>
        <v>126.666666666667</v>
      </c>
    </row>
    <row r="9" s="1" customFormat="1" ht="13.15" customHeight="1" spans="1:10">
      <c r="A9" s="21" t="s">
        <v>15</v>
      </c>
      <c r="B9" s="22">
        <v>2130</v>
      </c>
      <c r="C9" s="16">
        <v>2130</v>
      </c>
      <c r="D9" s="16">
        <f t="shared" si="0"/>
        <v>0</v>
      </c>
      <c r="E9" s="17">
        <f t="shared" si="1"/>
        <v>0</v>
      </c>
      <c r="F9" s="18" t="s">
        <v>16</v>
      </c>
      <c r="G9" s="19">
        <v>4431</v>
      </c>
      <c r="H9" s="20">
        <v>5044</v>
      </c>
      <c r="I9" s="20">
        <f t="shared" si="2"/>
        <v>613</v>
      </c>
      <c r="J9" s="17">
        <f t="shared" si="3"/>
        <v>13.834348905439</v>
      </c>
    </row>
    <row r="10" s="1" customFormat="1" ht="13.15" customHeight="1" spans="1:10">
      <c r="A10" s="21" t="s">
        <v>17</v>
      </c>
      <c r="B10" s="22">
        <v>2275</v>
      </c>
      <c r="C10" s="16">
        <v>2275</v>
      </c>
      <c r="D10" s="16">
        <f t="shared" si="0"/>
        <v>0</v>
      </c>
      <c r="E10" s="17">
        <f t="shared" si="1"/>
        <v>0</v>
      </c>
      <c r="F10" s="18" t="s">
        <v>18</v>
      </c>
      <c r="G10" s="20">
        <v>18085</v>
      </c>
      <c r="H10" s="20">
        <v>18085</v>
      </c>
      <c r="I10" s="20">
        <f t="shared" si="2"/>
        <v>0</v>
      </c>
      <c r="J10" s="17">
        <f t="shared" si="3"/>
        <v>0</v>
      </c>
    </row>
    <row r="11" s="1" customFormat="1" ht="13.15" customHeight="1" spans="1:10">
      <c r="A11" s="21" t="s">
        <v>19</v>
      </c>
      <c r="B11" s="22">
        <v>2000</v>
      </c>
      <c r="C11" s="16">
        <v>2000</v>
      </c>
      <c r="D11" s="16">
        <f t="shared" si="0"/>
        <v>0</v>
      </c>
      <c r="E11" s="17">
        <f t="shared" si="1"/>
        <v>0</v>
      </c>
      <c r="F11" s="23" t="s">
        <v>20</v>
      </c>
      <c r="G11" s="20">
        <v>348</v>
      </c>
      <c r="H11" s="20">
        <v>873</v>
      </c>
      <c r="I11" s="20">
        <f t="shared" si="2"/>
        <v>525</v>
      </c>
      <c r="J11" s="17">
        <f t="shared" si="3"/>
        <v>150.862068965517</v>
      </c>
    </row>
    <row r="12" s="1" customFormat="1" ht="13.15" customHeight="1" spans="1:10">
      <c r="A12" s="21" t="s">
        <v>21</v>
      </c>
      <c r="B12" s="22">
        <v>2800</v>
      </c>
      <c r="C12" s="16">
        <v>2800</v>
      </c>
      <c r="D12" s="16">
        <f t="shared" si="0"/>
        <v>0</v>
      </c>
      <c r="E12" s="17">
        <f t="shared" si="1"/>
        <v>0</v>
      </c>
      <c r="F12" s="23" t="s">
        <v>22</v>
      </c>
      <c r="G12" s="20">
        <v>181</v>
      </c>
      <c r="H12" s="20">
        <v>281</v>
      </c>
      <c r="I12" s="20">
        <f t="shared" si="2"/>
        <v>100</v>
      </c>
      <c r="J12" s="17">
        <f t="shared" si="3"/>
        <v>55.2486187845304</v>
      </c>
    </row>
    <row r="13" s="1" customFormat="1" ht="13.15" customHeight="1" spans="1:10">
      <c r="A13" s="21" t="s">
        <v>23</v>
      </c>
      <c r="B13" s="22">
        <v>1900</v>
      </c>
      <c r="C13" s="16">
        <v>1900</v>
      </c>
      <c r="D13" s="16">
        <f t="shared" si="0"/>
        <v>0</v>
      </c>
      <c r="E13" s="17">
        <f t="shared" si="1"/>
        <v>0</v>
      </c>
      <c r="F13" s="23" t="s">
        <v>24</v>
      </c>
      <c r="G13" s="20">
        <v>12891</v>
      </c>
      <c r="H13" s="20">
        <v>12952</v>
      </c>
      <c r="I13" s="20">
        <f t="shared" si="2"/>
        <v>61</v>
      </c>
      <c r="J13" s="17">
        <f t="shared" si="3"/>
        <v>0.473198355441781</v>
      </c>
    </row>
    <row r="14" s="1" customFormat="1" ht="13.15" customHeight="1" spans="1:10">
      <c r="A14" s="21" t="s">
        <v>25</v>
      </c>
      <c r="B14" s="22">
        <v>550</v>
      </c>
      <c r="C14" s="16">
        <v>550</v>
      </c>
      <c r="D14" s="16">
        <f t="shared" si="0"/>
        <v>0</v>
      </c>
      <c r="E14" s="17">
        <f t="shared" si="1"/>
        <v>0</v>
      </c>
      <c r="F14" s="23" t="s">
        <v>26</v>
      </c>
      <c r="G14" s="20">
        <v>6348</v>
      </c>
      <c r="H14" s="20">
        <v>6954</v>
      </c>
      <c r="I14" s="20">
        <f t="shared" si="2"/>
        <v>606</v>
      </c>
      <c r="J14" s="17">
        <f t="shared" si="3"/>
        <v>9.54631379962193</v>
      </c>
    </row>
    <row r="15" s="1" customFormat="1" ht="13.15" customHeight="1" spans="1:10">
      <c r="A15" s="21" t="s">
        <v>27</v>
      </c>
      <c r="B15" s="22">
        <v>1000</v>
      </c>
      <c r="C15" s="16">
        <v>1000</v>
      </c>
      <c r="D15" s="16">
        <f t="shared" si="0"/>
        <v>0</v>
      </c>
      <c r="E15" s="17">
        <f t="shared" si="1"/>
        <v>0</v>
      </c>
      <c r="F15" s="23" t="s">
        <v>28</v>
      </c>
      <c r="G15" s="20">
        <v>1400</v>
      </c>
      <c r="H15" s="20">
        <v>1400</v>
      </c>
      <c r="I15" s="20">
        <f t="shared" si="2"/>
        <v>0</v>
      </c>
      <c r="J15" s="17">
        <f t="shared" si="3"/>
        <v>0</v>
      </c>
    </row>
    <row r="16" s="1" customFormat="1" ht="13.15" customHeight="1" spans="1:10">
      <c r="A16" s="21" t="s">
        <v>29</v>
      </c>
      <c r="B16" s="22">
        <v>1900</v>
      </c>
      <c r="C16" s="16">
        <v>1900</v>
      </c>
      <c r="D16" s="16">
        <f t="shared" si="0"/>
        <v>0</v>
      </c>
      <c r="E16" s="17">
        <f t="shared" si="1"/>
        <v>0</v>
      </c>
      <c r="F16" s="23" t="s">
        <v>30</v>
      </c>
      <c r="G16" s="20">
        <v>9193</v>
      </c>
      <c r="H16" s="20">
        <v>9572</v>
      </c>
      <c r="I16" s="20">
        <f t="shared" si="2"/>
        <v>379</v>
      </c>
      <c r="J16" s="17">
        <f t="shared" si="3"/>
        <v>4.12270205591211</v>
      </c>
    </row>
    <row r="17" s="1" customFormat="1" ht="13.15" customHeight="1" spans="1:10">
      <c r="A17" s="21" t="s">
        <v>31</v>
      </c>
      <c r="B17" s="16"/>
      <c r="C17" s="16"/>
      <c r="D17" s="16"/>
      <c r="E17" s="17"/>
      <c r="F17" s="23" t="s">
        <v>32</v>
      </c>
      <c r="G17" s="20">
        <v>1976</v>
      </c>
      <c r="H17" s="20">
        <v>2009</v>
      </c>
      <c r="I17" s="20">
        <f t="shared" si="2"/>
        <v>33</v>
      </c>
      <c r="J17" s="17">
        <f t="shared" si="3"/>
        <v>1.67004048582996</v>
      </c>
    </row>
    <row r="18" s="1" customFormat="1" ht="13.15" customHeight="1" spans="1:10">
      <c r="A18" s="21"/>
      <c r="B18" s="16"/>
      <c r="C18" s="16"/>
      <c r="D18" s="16"/>
      <c r="E18" s="17"/>
      <c r="F18" s="23" t="s">
        <v>33</v>
      </c>
      <c r="G18" s="20">
        <v>24</v>
      </c>
      <c r="H18" s="20">
        <v>24</v>
      </c>
      <c r="I18" s="20">
        <f t="shared" si="2"/>
        <v>0</v>
      </c>
      <c r="J18" s="17">
        <f t="shared" si="3"/>
        <v>0</v>
      </c>
    </row>
    <row r="19" s="1" customFormat="1" spans="1:10">
      <c r="A19" s="15" t="s">
        <v>34</v>
      </c>
      <c r="B19" s="16">
        <f>SUM(B20:B25)</f>
        <v>12190</v>
      </c>
      <c r="C19" s="16">
        <v>12190</v>
      </c>
      <c r="D19" s="16">
        <f t="shared" ref="D19:D23" si="4">C19-B19</f>
        <v>0</v>
      </c>
      <c r="E19" s="17">
        <f t="shared" ref="E19:E23" si="5">D19/B19*100</f>
        <v>0</v>
      </c>
      <c r="F19" s="23" t="s">
        <v>35</v>
      </c>
      <c r="G19" s="20">
        <v>2</v>
      </c>
      <c r="H19" s="20">
        <v>102</v>
      </c>
      <c r="I19" s="20">
        <f t="shared" si="2"/>
        <v>100</v>
      </c>
      <c r="J19" s="17">
        <f t="shared" si="3"/>
        <v>5000</v>
      </c>
    </row>
    <row r="20" s="1" customFormat="1" ht="13.15" customHeight="1" spans="1:10">
      <c r="A20" s="21" t="s">
        <v>36</v>
      </c>
      <c r="B20" s="22"/>
      <c r="C20" s="16"/>
      <c r="D20" s="16"/>
      <c r="E20" s="17"/>
      <c r="F20" s="23" t="s">
        <v>37</v>
      </c>
      <c r="G20" s="20"/>
      <c r="H20" s="20">
        <v>11</v>
      </c>
      <c r="I20" s="20">
        <f t="shared" si="2"/>
        <v>11</v>
      </c>
      <c r="J20" s="17"/>
    </row>
    <row r="21" s="1" customFormat="1" ht="13.15" customHeight="1" spans="1:10">
      <c r="A21" s="21" t="s">
        <v>38</v>
      </c>
      <c r="B21" s="22">
        <v>690</v>
      </c>
      <c r="C21" s="16">
        <v>690</v>
      </c>
      <c r="D21" s="16">
        <f t="shared" si="4"/>
        <v>0</v>
      </c>
      <c r="E21" s="17">
        <f t="shared" si="5"/>
        <v>0</v>
      </c>
      <c r="F21" s="23" t="s">
        <v>39</v>
      </c>
      <c r="G21" s="20">
        <v>730</v>
      </c>
      <c r="H21" s="20">
        <v>730</v>
      </c>
      <c r="I21" s="20">
        <f t="shared" si="2"/>
        <v>0</v>
      </c>
      <c r="J21" s="17">
        <f t="shared" ref="J21:J32" si="6">I21/G21*100</f>
        <v>0</v>
      </c>
    </row>
    <row r="22" s="1" customFormat="1" ht="13.15" customHeight="1" spans="1:10">
      <c r="A22" s="21" t="s">
        <v>40</v>
      </c>
      <c r="B22" s="22">
        <v>5000</v>
      </c>
      <c r="C22" s="16">
        <v>5000</v>
      </c>
      <c r="D22" s="16">
        <f t="shared" si="4"/>
        <v>0</v>
      </c>
      <c r="E22" s="17">
        <f t="shared" si="5"/>
        <v>0</v>
      </c>
      <c r="F22" s="23" t="s">
        <v>41</v>
      </c>
      <c r="G22" s="20"/>
      <c r="H22" s="20">
        <v>0</v>
      </c>
      <c r="I22" s="20">
        <f t="shared" si="2"/>
        <v>0</v>
      </c>
      <c r="J22" s="17"/>
    </row>
    <row r="23" s="1" customFormat="1" ht="27" customHeight="1" spans="1:10">
      <c r="A23" s="24" t="s">
        <v>42</v>
      </c>
      <c r="B23" s="22">
        <v>6500</v>
      </c>
      <c r="C23" s="16">
        <v>6500</v>
      </c>
      <c r="D23" s="16">
        <f t="shared" si="4"/>
        <v>0</v>
      </c>
      <c r="E23" s="17">
        <f t="shared" si="5"/>
        <v>0</v>
      </c>
      <c r="F23" s="23" t="s">
        <v>43</v>
      </c>
      <c r="G23" s="20">
        <v>4389</v>
      </c>
      <c r="H23" s="20">
        <v>4389</v>
      </c>
      <c r="I23" s="20">
        <f t="shared" si="2"/>
        <v>0</v>
      </c>
      <c r="J23" s="17">
        <f t="shared" si="6"/>
        <v>0</v>
      </c>
    </row>
    <row r="24" s="1" customFormat="1" ht="13.15" customHeight="1" spans="1:10">
      <c r="A24" s="21" t="s">
        <v>44</v>
      </c>
      <c r="B24" s="22"/>
      <c r="C24" s="16"/>
      <c r="D24" s="16"/>
      <c r="E24" s="17"/>
      <c r="F24" s="25" t="s">
        <v>45</v>
      </c>
      <c r="G24" s="20">
        <v>568</v>
      </c>
      <c r="H24" s="20">
        <v>671</v>
      </c>
      <c r="I24" s="20">
        <f t="shared" si="2"/>
        <v>103</v>
      </c>
      <c r="J24" s="17">
        <f t="shared" si="6"/>
        <v>18.1338028169014</v>
      </c>
    </row>
    <row r="25" s="1" customFormat="1" ht="13.15" customHeight="1" spans="1:10">
      <c r="A25" s="21" t="s">
        <v>46</v>
      </c>
      <c r="B25" s="22"/>
      <c r="C25" s="16"/>
      <c r="D25" s="16"/>
      <c r="E25" s="17"/>
      <c r="F25" s="23" t="s">
        <v>47</v>
      </c>
      <c r="G25" s="20">
        <v>800</v>
      </c>
      <c r="H25" s="20">
        <v>800</v>
      </c>
      <c r="I25" s="20">
        <f t="shared" si="2"/>
        <v>0</v>
      </c>
      <c r="J25" s="17">
        <f t="shared" si="6"/>
        <v>0</v>
      </c>
    </row>
    <row r="26" s="1" customFormat="1" ht="13.15" customHeight="1" spans="1:10">
      <c r="A26" s="21"/>
      <c r="B26" s="16"/>
      <c r="C26" s="16"/>
      <c r="D26" s="16"/>
      <c r="E26" s="17"/>
      <c r="F26" s="25" t="s">
        <v>48</v>
      </c>
      <c r="G26" s="20">
        <v>2000</v>
      </c>
      <c r="H26" s="20">
        <v>2000</v>
      </c>
      <c r="I26" s="20">
        <f t="shared" si="2"/>
        <v>0</v>
      </c>
      <c r="J26" s="17">
        <f t="shared" si="6"/>
        <v>0</v>
      </c>
    </row>
    <row r="27" s="1" customFormat="1" ht="13.15" customHeight="1" spans="1:10">
      <c r="A27" s="21"/>
      <c r="B27" s="16"/>
      <c r="C27" s="16"/>
      <c r="D27" s="16"/>
      <c r="E27" s="17"/>
      <c r="F27" s="25" t="s">
        <v>49</v>
      </c>
      <c r="G27" s="20">
        <v>2000</v>
      </c>
      <c r="H27" s="20">
        <v>2000</v>
      </c>
      <c r="I27" s="20">
        <f t="shared" si="2"/>
        <v>0</v>
      </c>
      <c r="J27" s="17">
        <f t="shared" si="6"/>
        <v>0</v>
      </c>
    </row>
    <row r="28" s="1" customFormat="1" ht="13.15" customHeight="1" spans="1:10">
      <c r="A28" s="21"/>
      <c r="B28" s="16"/>
      <c r="C28" s="16"/>
      <c r="D28" s="16"/>
      <c r="E28" s="17"/>
      <c r="F28" s="25" t="s">
        <v>50</v>
      </c>
      <c r="G28" s="20">
        <v>668</v>
      </c>
      <c r="H28" s="20">
        <v>668</v>
      </c>
      <c r="I28" s="20">
        <f t="shared" si="2"/>
        <v>0</v>
      </c>
      <c r="J28" s="17">
        <f t="shared" si="6"/>
        <v>0</v>
      </c>
    </row>
    <row r="29" s="1" customFormat="1" ht="13.15" customHeight="1" spans="1:10">
      <c r="A29" s="21"/>
      <c r="B29" s="16"/>
      <c r="C29" s="16"/>
      <c r="D29" s="16"/>
      <c r="E29" s="17"/>
      <c r="F29" s="25" t="s">
        <v>51</v>
      </c>
      <c r="G29" s="20">
        <v>420</v>
      </c>
      <c r="H29" s="20">
        <v>420</v>
      </c>
      <c r="I29" s="20">
        <f t="shared" si="2"/>
        <v>0</v>
      </c>
      <c r="J29" s="17">
        <f t="shared" si="6"/>
        <v>0</v>
      </c>
    </row>
    <row r="30" s="1" customFormat="1" ht="13.15" customHeight="1" spans="1:10">
      <c r="A30" s="21"/>
      <c r="B30" s="16"/>
      <c r="C30" s="16"/>
      <c r="D30" s="16"/>
      <c r="E30" s="17"/>
      <c r="F30" s="25" t="s">
        <v>52</v>
      </c>
      <c r="G30" s="20">
        <v>912</v>
      </c>
      <c r="H30" s="20">
        <v>912</v>
      </c>
      <c r="I30" s="20">
        <f t="shared" si="2"/>
        <v>0</v>
      </c>
      <c r="J30" s="17">
        <f t="shared" si="6"/>
        <v>0</v>
      </c>
    </row>
    <row r="31" s="1" customFormat="1" ht="13.15" customHeight="1" spans="1:10">
      <c r="A31" s="21"/>
      <c r="B31" s="16"/>
      <c r="C31" s="16"/>
      <c r="D31" s="16"/>
      <c r="E31" s="17"/>
      <c r="F31" s="25" t="s">
        <v>53</v>
      </c>
      <c r="G31" s="20">
        <v>810</v>
      </c>
      <c r="H31" s="20">
        <f>810+118</f>
        <v>928</v>
      </c>
      <c r="I31" s="20">
        <f t="shared" si="2"/>
        <v>118</v>
      </c>
      <c r="J31" s="17">
        <f t="shared" si="6"/>
        <v>14.5679012345679</v>
      </c>
    </row>
    <row r="32" s="1" customFormat="1" ht="13.15" customHeight="1" spans="1:10">
      <c r="A32" s="21"/>
      <c r="B32" s="16"/>
      <c r="C32" s="16"/>
      <c r="D32" s="16"/>
      <c r="E32" s="17"/>
      <c r="F32" s="23" t="s">
        <v>54</v>
      </c>
      <c r="G32" s="20">
        <v>12</v>
      </c>
      <c r="H32" s="20">
        <v>12</v>
      </c>
      <c r="I32" s="20">
        <f t="shared" si="2"/>
        <v>0</v>
      </c>
      <c r="J32" s="17">
        <f t="shared" si="6"/>
        <v>0</v>
      </c>
    </row>
    <row r="33" s="1" customFormat="1" ht="13.15" customHeight="1" spans="1:10">
      <c r="A33" s="21"/>
      <c r="B33" s="16"/>
      <c r="C33" s="16"/>
      <c r="D33" s="16"/>
      <c r="E33" s="17"/>
      <c r="F33" s="23"/>
      <c r="G33" s="20"/>
      <c r="H33" s="20"/>
      <c r="I33" s="39"/>
      <c r="J33" s="17"/>
    </row>
    <row r="34" s="1" customFormat="1" ht="13.15" customHeight="1" spans="1:10">
      <c r="A34" s="7" t="s">
        <v>55</v>
      </c>
      <c r="B34" s="26">
        <f>B7+B19</f>
        <v>35113</v>
      </c>
      <c r="C34" s="26">
        <f>C7+C19</f>
        <v>35113</v>
      </c>
      <c r="D34" s="26">
        <f>D7+D19</f>
        <v>0</v>
      </c>
      <c r="E34" s="27">
        <f t="shared" ref="E34:E39" si="7">D34/B34*100</f>
        <v>0</v>
      </c>
      <c r="F34" s="28" t="s">
        <v>56</v>
      </c>
      <c r="G34" s="29">
        <f>G7+G8+G9+G10+G11+G12+G13+G14+G15+G16+G17+G18+G19+G20+G21+G22+G23+G24+G25+G26+G31+G32</f>
        <v>74598</v>
      </c>
      <c r="H34" s="29">
        <f>H7+H8+H9+H10+H11+H12+H13+H14+H15+H16+H17+H18+H19+H20+H21+H22+H23+H24+H25+H26+H31+H32</f>
        <v>87319</v>
      </c>
      <c r="I34" s="29">
        <f t="shared" ref="I34:I38" si="8">H34-G34</f>
        <v>12721</v>
      </c>
      <c r="J34" s="27">
        <f t="shared" ref="J34:J38" si="9">I34/G34*100</f>
        <v>17.0527359982841</v>
      </c>
    </row>
    <row r="35" s="1" customFormat="1" ht="13.15" customHeight="1" spans="1:10">
      <c r="A35" s="30" t="s">
        <v>57</v>
      </c>
      <c r="B35" s="22">
        <v>66083</v>
      </c>
      <c r="C35" s="16">
        <f>C36+C37+C38+C39+C40+C41</f>
        <v>78804</v>
      </c>
      <c r="D35" s="16">
        <f>D36+D37+D38+D39+D40+D41</f>
        <v>12721</v>
      </c>
      <c r="E35" s="17">
        <f t="shared" si="7"/>
        <v>19.250034048091</v>
      </c>
      <c r="F35" s="31" t="s">
        <v>58</v>
      </c>
      <c r="G35" s="20">
        <f>SUM(G36:G38)</f>
        <v>26598</v>
      </c>
      <c r="H35" s="20">
        <f>SUM(H36:H38)</f>
        <v>26598</v>
      </c>
      <c r="I35" s="39">
        <f t="shared" si="8"/>
        <v>0</v>
      </c>
      <c r="J35" s="17">
        <f t="shared" si="9"/>
        <v>0</v>
      </c>
    </row>
    <row r="36" s="1" customFormat="1" ht="13.15" customHeight="1" spans="1:10">
      <c r="A36" s="32" t="s">
        <v>59</v>
      </c>
      <c r="B36" s="16">
        <v>11316</v>
      </c>
      <c r="C36" s="16">
        <v>11316</v>
      </c>
      <c r="D36" s="16">
        <f t="shared" ref="D36:D41" si="10">C36-B36</f>
        <v>0</v>
      </c>
      <c r="E36" s="17"/>
      <c r="F36" s="23" t="s">
        <v>60</v>
      </c>
      <c r="G36" s="22">
        <v>18778</v>
      </c>
      <c r="H36" s="20">
        <v>18778</v>
      </c>
      <c r="I36" s="39">
        <f t="shared" si="8"/>
        <v>0</v>
      </c>
      <c r="J36" s="17">
        <f t="shared" si="9"/>
        <v>0</v>
      </c>
    </row>
    <row r="37" s="1" customFormat="1" ht="13.15" customHeight="1" spans="1:10">
      <c r="A37" s="30" t="s">
        <v>61</v>
      </c>
      <c r="B37" s="16">
        <v>33450</v>
      </c>
      <c r="C37" s="16">
        <v>40379</v>
      </c>
      <c r="D37" s="16">
        <f t="shared" si="10"/>
        <v>6929</v>
      </c>
      <c r="E37" s="17">
        <f t="shared" si="7"/>
        <v>20.7144992526158</v>
      </c>
      <c r="F37" s="31" t="s">
        <v>62</v>
      </c>
      <c r="G37" s="22">
        <v>7668</v>
      </c>
      <c r="H37" s="20">
        <v>7668</v>
      </c>
      <c r="I37" s="39">
        <f t="shared" si="8"/>
        <v>0</v>
      </c>
      <c r="J37" s="17">
        <f t="shared" si="9"/>
        <v>0</v>
      </c>
    </row>
    <row r="38" s="1" customFormat="1" ht="13.15" customHeight="1" spans="1:10">
      <c r="A38" s="30" t="s">
        <v>63</v>
      </c>
      <c r="B38" s="16">
        <v>7591</v>
      </c>
      <c r="C38" s="16">
        <f>7591+4000</f>
        <v>11591</v>
      </c>
      <c r="D38" s="16">
        <f t="shared" si="10"/>
        <v>4000</v>
      </c>
      <c r="E38" s="17">
        <f t="shared" si="7"/>
        <v>52.6939797128178</v>
      </c>
      <c r="F38" s="31" t="s">
        <v>64</v>
      </c>
      <c r="G38" s="20">
        <v>152</v>
      </c>
      <c r="H38" s="20">
        <v>152</v>
      </c>
      <c r="I38" s="39">
        <f t="shared" si="8"/>
        <v>0</v>
      </c>
      <c r="J38" s="17">
        <f t="shared" si="9"/>
        <v>0</v>
      </c>
    </row>
    <row r="39" s="1" customFormat="1" ht="13.15" customHeight="1" spans="1:10">
      <c r="A39" s="33" t="s">
        <v>65</v>
      </c>
      <c r="B39" s="16">
        <v>7600</v>
      </c>
      <c r="C39" s="16">
        <v>9392</v>
      </c>
      <c r="D39" s="16">
        <f t="shared" si="10"/>
        <v>1792</v>
      </c>
      <c r="E39" s="17">
        <f t="shared" si="7"/>
        <v>23.5789473684211</v>
      </c>
      <c r="F39" s="34"/>
      <c r="G39" s="34"/>
      <c r="H39" s="34"/>
      <c r="I39" s="34"/>
      <c r="J39" s="34"/>
    </row>
    <row r="40" s="1" customFormat="1" ht="13.15" customHeight="1" spans="1:10">
      <c r="A40" s="35" t="s">
        <v>66</v>
      </c>
      <c r="B40" s="16">
        <v>1236</v>
      </c>
      <c r="C40" s="20">
        <v>1236</v>
      </c>
      <c r="D40" s="16">
        <f t="shared" si="10"/>
        <v>0</v>
      </c>
      <c r="E40" s="17"/>
      <c r="F40" s="34"/>
      <c r="G40" s="34"/>
      <c r="H40" s="34"/>
      <c r="I40" s="34"/>
      <c r="J40" s="34"/>
    </row>
    <row r="41" s="1" customFormat="1" ht="13.15" customHeight="1" spans="1:10">
      <c r="A41" s="23" t="s">
        <v>67</v>
      </c>
      <c r="B41" s="16">
        <v>4890</v>
      </c>
      <c r="C41" s="16">
        <v>4890</v>
      </c>
      <c r="D41" s="16">
        <f t="shared" si="10"/>
        <v>0</v>
      </c>
      <c r="E41" s="17"/>
      <c r="F41" s="34"/>
      <c r="G41" s="34"/>
      <c r="H41" s="34"/>
      <c r="I41" s="34"/>
      <c r="J41" s="34"/>
    </row>
    <row r="42" s="1" customFormat="1" ht="13.15" customHeight="1" spans="1:10">
      <c r="A42" s="36" t="s">
        <v>68</v>
      </c>
      <c r="B42" s="26">
        <f>B34+B35</f>
        <v>101196</v>
      </c>
      <c r="C42" s="26">
        <f>C34+C35</f>
        <v>113917</v>
      </c>
      <c r="D42" s="26">
        <f>D34+D35</f>
        <v>12721</v>
      </c>
      <c r="E42" s="27">
        <f>D42/B42*100</f>
        <v>12.5706549665995</v>
      </c>
      <c r="F42" s="36" t="s">
        <v>69</v>
      </c>
      <c r="G42" s="26">
        <f>G34+G35</f>
        <v>101196</v>
      </c>
      <c r="H42" s="26">
        <f>H34+H35</f>
        <v>113917</v>
      </c>
      <c r="I42" s="26">
        <f>I34+I35</f>
        <v>12721</v>
      </c>
      <c r="J42" s="27">
        <f>I42/G42*100</f>
        <v>12.5706549665995</v>
      </c>
    </row>
    <row r="43" s="1" customFormat="1" ht="13.15" customHeight="1"/>
    <row r="44" s="1" customFormat="1" ht="13.15" customHeight="1"/>
  </sheetData>
  <sheetProtection password="CF7A" sheet="1" objects="1"/>
  <mergeCells count="13">
    <mergeCell ref="A2:J2"/>
    <mergeCell ref="D3:E3"/>
    <mergeCell ref="H3:J3"/>
    <mergeCell ref="B4:E4"/>
    <mergeCell ref="F4:J4"/>
    <mergeCell ref="D5:E5"/>
    <mergeCell ref="I5:J5"/>
    <mergeCell ref="A4:A6"/>
    <mergeCell ref="B5:B6"/>
    <mergeCell ref="C5:C6"/>
    <mergeCell ref="F5:F6"/>
    <mergeCell ref="G5:G6"/>
    <mergeCell ref="H5:H6"/>
  </mergeCells>
  <printOptions horizontalCentered="1"/>
  <pageMargins left="0.66875" right="0.393055555555556" top="0.0784722222222222" bottom="0.0784722222222222" header="0.196527777777778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一般公共预算-收支预算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唐泓冰</cp:lastModifiedBy>
  <dcterms:created xsi:type="dcterms:W3CDTF">2021-11-24T06:43:00Z</dcterms:created>
  <dcterms:modified xsi:type="dcterms:W3CDTF">2022-09-21T09:13:18Z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55B21C85CE0B43B4844397A13B3A25E9</vt:lpwstr>
  </property>
  <property fmtid="{D5CDD505-2E9C-101B-9397-08002B2CF9AE}" pid="3" name="KSOProductBuildVer">
    <vt:lpwstr>2052-11.1.0.12358</vt:lpwstr>
  </property>
</Properties>
</file>